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45" windowWidth="19440" windowHeight="8970"/>
  </bookViews>
  <sheets>
    <sheet name="пр 2" sheetId="1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C63" i="1"/>
  <c r="C38" s="1"/>
  <c r="C22" s="1"/>
  <c r="C70" l="1"/>
  <c r="C46" l="1"/>
  <c r="C42"/>
  <c r="C78" l="1"/>
  <c r="C77" s="1"/>
  <c r="C44" l="1"/>
  <c r="C74" l="1"/>
  <c r="C25"/>
  <c r="C67" l="1"/>
  <c r="C60"/>
  <c r="C57"/>
  <c r="C56" s="1"/>
  <c r="C53"/>
  <c r="C52" s="1"/>
  <c r="C51" s="1"/>
  <c r="C41"/>
  <c r="C40" s="1"/>
  <c r="C35"/>
  <c r="C33"/>
  <c r="C24"/>
  <c r="C55" l="1"/>
  <c r="C66"/>
  <c r="C65" s="1"/>
  <c r="C32"/>
  <c r="C27"/>
  <c r="C23" s="1"/>
  <c r="C21" l="1"/>
</calcChain>
</file>

<file path=xl/sharedStrings.xml><?xml version="1.0" encoding="utf-8"?>
<sst xmlns="http://schemas.openxmlformats.org/spreadsheetml/2006/main" count="132" uniqueCount="130">
  <si>
    <t>к решению Совета депутатов Юрюзанского городского поселения</t>
  </si>
  <si>
    <t>Код бюджетной</t>
  </si>
  <si>
    <t>классификации</t>
  </si>
  <si>
    <t>Российской Федерации</t>
  </si>
  <si>
    <t>Наименование доходов</t>
  </si>
  <si>
    <t>Сумма</t>
  </si>
  <si>
    <t>ДОХОДЫ</t>
  </si>
  <si>
    <t xml:space="preserve"> 1 00 00000 00 0000 000</t>
  </si>
  <si>
    <t>Налоговые доходы</t>
  </si>
  <si>
    <t>в том числе:</t>
  </si>
  <si>
    <t>1 01 00000 00 0000 000</t>
  </si>
  <si>
    <t>НАЛОГИ НА ПРИБЫЛЬ, ДОХОДЫ</t>
  </si>
  <si>
    <t>1 01 02000 01 0000 110</t>
  </si>
  <si>
    <t xml:space="preserve">Налог на доходы физических лиц </t>
  </si>
  <si>
    <t>1 01 02010 01 0000 110</t>
  </si>
  <si>
    <t xml:space="preserve">Налог на доходы физических лиц  с доходов,источником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227,227,1 и 228 НК РФ </t>
  </si>
  <si>
    <t xml:space="preserve"> 1 03 00000 00 0000 000</t>
  </si>
  <si>
    <t>НАЛОГИ НА ТОВАРЫ (РАБОТЫ, УСЛУГИ), РЕАЛИЗУЕМЫЕ НА ТЕРРИТОРИИ РОССИЙСКОЙ ФЕДЕРАЦИИ</t>
  </si>
  <si>
    <t>1 06 00000 00 0000 000</t>
  </si>
  <si>
    <t>НАЛОГИ НА ИМУЩЕСТВО</t>
  </si>
  <si>
    <t>1 06 01000 00 0000 000</t>
  </si>
  <si>
    <t>Налог на имущество физических лиц</t>
  </si>
  <si>
    <t>1 06 01030 10 0000 110</t>
  </si>
  <si>
    <t>1 06 06000 00 0000 110</t>
  </si>
  <si>
    <t>Земельный налог</t>
  </si>
  <si>
    <t xml:space="preserve">Неналоговые доходы </t>
  </si>
  <si>
    <t>1 11 00000 00  0000 000</t>
  </si>
  <si>
    <t>ДОХОДЫ ОТ ИСПОЛЬЗОВАНИЯ ИМУЩЕСТВА, НАХОДЯЩЕГОСЯ В ГОСУДАРСТВЕННОЙ И МУНИЦИПАЛЬНОЙ СОБСТВЕННОСТИ</t>
  </si>
  <si>
    <t>1 11 05000 00 0000 120</t>
  </si>
  <si>
    <t>Доходы, получаемые в виде арендной платы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</si>
  <si>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1 11 05010 00 0000 120</t>
  </si>
  <si>
    <t>Доходы, получаемые в виде арендной платы за земельные участки,государственная собственность на которые не разграничена , а также средства от  продажи права на заключение договоров аренды указанных земельных участков</t>
  </si>
  <si>
    <t>1 11 05013 13 0000 120</t>
  </si>
  <si>
    <t xml:space="preserve">Доходы, получаемые в виде арендной платы за земельные участки,государственная собственность на которые не разграничена  и  которые расположены в границах поселений,а также средства от продажи права на заключение договоров аренды указанных земельных участкови </t>
  </si>
  <si>
    <t>1 11 05020 00 0000 120</t>
  </si>
  <si>
    <t>Доходы, получаемые в виде арендной платы за земли после разграничения государственной собственности на землю, а также  средства от продажи права на заключение договоров аренды указанных земельных участков (за исключением земельных участков автономных учреждений)</t>
  </si>
  <si>
    <t>Доходы, получаемые в виде арендной платы, а также  средства от продажи права на заключение договоров аренды земли, находящиеся в собственности поселений (за исключением земельных участков муниципальных автономных учреждений)</t>
  </si>
  <si>
    <t xml:space="preserve"> 1 11 05070 00 0000 120</t>
  </si>
  <si>
    <t xml:space="preserve">Доходы от сдачи в  аренду имущества, составляющего государственную (муниципальную) казну (за исключением земельных участков) </t>
  </si>
  <si>
    <t xml:space="preserve"> 1 11 05075 13 0000 120</t>
  </si>
  <si>
    <t>1 11 09000 00 0000 120</t>
  </si>
  <si>
    <t>1 11 09040 00 0000 120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</si>
  <si>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</si>
  <si>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1 11 09045 13 0000 120</t>
  </si>
  <si>
    <t>1 13 00000 00  0000 000</t>
  </si>
  <si>
    <t xml:space="preserve">ДОХОДЫ ОТ ОКАЗАНИЯ ПЛАТНЫХ УСЛУГ И КОМПЕНСАЦИИ ЗАТРАТ ГОСУДАРСТВА </t>
  </si>
  <si>
    <t>1 13 01000 00  0000 130</t>
  </si>
  <si>
    <t>1 13 01990 00  0000 130</t>
  </si>
  <si>
    <t>Прочие доходы от оказания платных услуг (работ)</t>
  </si>
  <si>
    <t>1 13 01995 10  0000 130</t>
  </si>
  <si>
    <t>1 14 00000 00 0000 000</t>
  </si>
  <si>
    <t>ДОХОДЫ ОТ ПРОДАЖИ МАТЕРИАЛЬНЫХ И НЕМАТЕРИАЛЬНЫХ АКТИВОВ</t>
  </si>
  <si>
    <t>1 14 02000 00 0000 000</t>
  </si>
  <si>
    <t>1 14 02050 00 0000 000</t>
  </si>
  <si>
    <t>1 14 02053 13 0000 410</t>
  </si>
  <si>
    <t>1 14 02053 10 0000 440</t>
  </si>
  <si>
    <t>1 14 06000 00 0000 430</t>
  </si>
  <si>
    <t>1 14 06010 00 0000 430</t>
  </si>
  <si>
    <t>Доходы от продажи земельных участков, государственная собственность  на которые не разграничена</t>
  </si>
  <si>
    <t>1 14 06013 13 0000 430</t>
  </si>
  <si>
    <t>2 00 00000 00 0000 000</t>
  </si>
  <si>
    <t xml:space="preserve">БЕЗВОЗМЕЗДНЫЕ ПОСТУПЛЕНИЯ </t>
  </si>
  <si>
    <t>2 02 00000 00 0000 000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</si>
  <si>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</si>
  <si>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</si>
  <si>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 xml:space="preserve">Дотация бюджетам поселений на выравнивание уровня бюджетной обеспеченности </t>
  </si>
  <si>
    <t>Субсидии бюджетам субъектов Российской Федерации и муниципальных образований (межбюджетные субсидии)</t>
  </si>
  <si>
    <t xml:space="preserve">Субвенции бюджетам субъектов Российской Федерации и муниципальных образований </t>
  </si>
  <si>
    <t>Субвенции бюджетам поселений на осуществление полномочий по первичному воинскому учету на территориях, где отсутствуют военные комиссариаты</t>
  </si>
  <si>
    <t>Приложение 2</t>
  </si>
  <si>
    <t>Иные межбюджетные трансферты</t>
  </si>
  <si>
    <t>Прочие межбюджетные трансферты, передаваемые бюджетам</t>
  </si>
  <si>
    <t>Прочие межбюджетные трансферты, передаваемые бюджетам городских поселений</t>
  </si>
  <si>
    <t>2 02 30000 00 0000 000</t>
  </si>
  <si>
    <t>Прочие субсидии бюджетам городских поселений</t>
  </si>
  <si>
    <t>Дотация бюджетам городских поселений на поддержку мер по обеспечению сбалансированности бюджетов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</si>
  <si>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бюджетет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</si>
  <si>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бюджетет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</si>
  <si>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бюджетет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</si>
  <si>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бюджетет в целях формирования дорожных фондов субъектов Российской Федерации)</t>
  </si>
  <si>
    <t>Налог на имущество физических лиц, взимаемый  по ставкам, применяемым к объектам налогообложеня, расположенным в границах городских поселений</t>
  </si>
  <si>
    <t>Земельный налог с организаций, обладающих земельным участком, расположенным в границах поселений</t>
  </si>
  <si>
    <t>1 06 06033 13 0000 110</t>
  </si>
  <si>
    <t xml:space="preserve">Земельный налог с физических лиц, обладающих земельным участком, расположенным в границах поселений </t>
  </si>
  <si>
    <t>1 06 06043 13 0000 110</t>
  </si>
  <si>
    <t xml:space="preserve"> 1 11 05025 13 0000 120</t>
  </si>
  <si>
    <t xml:space="preserve">Доходы от сдачи в  аренду имущества, составляющего казну городских поселений (за исключением земельных участков) 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</si>
  <si>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</si>
  <si>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автономных учреждений, а также имущества муниципальных унитарных предприятий, в том числе казенных)</t>
  </si>
  <si>
    <t xml:space="preserve">Доходы от оказания платных услуг (работ) </t>
  </si>
  <si>
    <t>Прочие доходы от оказания платных услуг (работ) получателями средств бюджетов городских поселений</t>
  </si>
  <si>
    <t xml:space="preserve">Доходы от реализации  имущества , находящегося в государственной и муниципальной собственности (за исключением движимого имущества автономных учреждений, а также  имущества государственных и муниципальных унитарных предприятий,в том числе казенных) </t>
  </si>
  <si>
    <t>Доходы от реализации  имущества, находящегося в государственной и муниципальной собственности (за исключением движимого имущества автономных учреждений, а также  имущества государственных и муниципальных унитарных предприятий,в том числе казенных) в части реализации основных средств по указанному имуществу</t>
  </si>
  <si>
    <t>Доходы от реализации  иного имущества, находящегося в собственности  городских поселений  (за исключением движимого имущества автономных учреждений, а также  имущества государственных и муниципальных унитарных предприятий,в том числе казенных), в части реализации основных средств по указанному имуществу</t>
  </si>
  <si>
    <t>Доходы от реализации  иного имущества, находящегося в собственности  городских поселений (за исключением движимого имущества автономных учреждений, а также  имущества государственных и муниципальных унитарных предприятий,в том числе казенных),  в части реализации материальных запасов по указанному имуществу</t>
  </si>
  <si>
    <t>Доходы от продажи земельных участков, находящихся в государственной и муниципальной собственности</t>
  </si>
  <si>
    <t xml:space="preserve">Доходы от продажи земельных участков, государственная собственность  на которые не разграничена и которые расположены в границах городских поселений </t>
  </si>
  <si>
    <t xml:space="preserve"> 1 03 02231 01 0000 110</t>
  </si>
  <si>
    <t xml:space="preserve"> 1 03 02241 01 0000 110</t>
  </si>
  <si>
    <t xml:space="preserve"> 1 03 02251 01 0000 110</t>
  </si>
  <si>
    <t xml:space="preserve"> 1 03 02261 01 0000 110</t>
  </si>
  <si>
    <t>Субвенции на создание администр.комиссий и определ. перечня долж.лиц, уполномоченных составлять протоколы об админ.правонарушениях</t>
  </si>
  <si>
    <t>2 02 30024 13 0000 150</t>
  </si>
  <si>
    <t>2 02 29999 13 0000 150</t>
  </si>
  <si>
    <t>2 02 35118 13 0000 150</t>
  </si>
  <si>
    <t>2 02 40000 00 0000 150</t>
  </si>
  <si>
    <t>2 02 49999 00 0000 150</t>
  </si>
  <si>
    <t>2 02 49999 13 0000 150</t>
  </si>
  <si>
    <t>2 02 20041 13 0000 150</t>
  </si>
  <si>
    <t>Субсидии бюджетам городских поселений на строительство, модернизацию, ремонт автомобильных дорог общего пользования</t>
  </si>
  <si>
    <t>2 02 15001 13 0000 150</t>
  </si>
  <si>
    <t>2 02 15002 13 0000 150</t>
  </si>
  <si>
    <t>2 02 20000 00 0000 150</t>
  </si>
  <si>
    <t>2 02 10000 00 0000 150</t>
  </si>
  <si>
    <t>2 02 27112 13 0000 150</t>
  </si>
  <si>
    <t xml:space="preserve"> «О бюджете Юрюзанского городского поселения на 2025 год и</t>
  </si>
  <si>
    <t>на плановый период 2026 и 2027 годов»</t>
  </si>
  <si>
    <t>Доходы бюджета городского поселения на 2025 год</t>
  </si>
  <si>
    <t>Налоговые и неналоговые доходы</t>
  </si>
  <si>
    <t>(рублей)</t>
  </si>
  <si>
    <t>Субсидии бюджетам городских поселений на обеспечение мероприятий по модернизации систем коммунальной инфраструктуры</t>
  </si>
  <si>
    <t xml:space="preserve"> "20"  декабря  2024 г.             №299</t>
  </si>
  <si>
    <t>Инициативные платежи, зачисляемые в бюджеты городских поселений</t>
  </si>
  <si>
    <t xml:space="preserve"> 1 17 15030 13 0000 180</t>
  </si>
  <si>
    <t>Прочие неналоговые доходы</t>
  </si>
  <si>
    <t xml:space="preserve"> 1 17 00000 10 0000 000</t>
  </si>
  <si>
    <t xml:space="preserve"> «О внесении изменений в бюджет Юрюзанского городского поселения </t>
  </si>
  <si>
    <t>на 2025 год и на плановый период 2026 и 2027 годов»</t>
  </si>
  <si>
    <t>Приложение 1</t>
  </si>
  <si>
    <t>от 31 января 2025 года № 306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</si>
</sst>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2"/>
      <name val="Times New Roman Cyr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</font>
    <font>
      <sz val="12"/>
      <name val="Times New Roman"/>
      <family val="1"/>
      <charset val="204"/>
    </font>
    <font>
      <sz val="13"/>
      <color indexed="8"/>
      <name val="Times New Roman"/>
      <family val="1"/>
    </font>
    <font>
      <sz val="12"/>
      <color indexed="8"/>
      <name val="Times New Roman"/>
      <family val="1"/>
      <charset val="204"/>
    </font>
    <font>
      <sz val="12"/>
      <name val="Times New Roman"/>
      <family val="1"/>
    </font>
    <font>
      <sz val="12"/>
      <name val="Times New Roman Cyr"/>
      <family val="1"/>
      <charset val="204"/>
    </font>
    <font>
      <b/>
      <sz val="12"/>
      <name val="Times New Roman Cyr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73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top" wrapText="1"/>
    </xf>
    <xf numFmtId="0" fontId="8" fillId="2" borderId="6" xfId="1" applyFont="1" applyFill="1" applyBorder="1" applyAlignment="1">
      <alignment horizontal="left" vertical="top" wrapText="1"/>
    </xf>
    <xf numFmtId="0" fontId="7" fillId="2" borderId="7" xfId="2" applyFont="1" applyFill="1" applyBorder="1" applyAlignment="1">
      <alignment horizontal="center" vertical="top"/>
    </xf>
    <xf numFmtId="0" fontId="7" fillId="2" borderId="7" xfId="2" applyFont="1" applyFill="1" applyBorder="1" applyAlignment="1">
      <alignment horizontal="left" vertical="top"/>
    </xf>
    <xf numFmtId="0" fontId="9" fillId="2" borderId="5" xfId="1" applyFont="1" applyFill="1" applyBorder="1" applyAlignment="1">
      <alignment horizontal="center" vertical="top" wrapText="1"/>
    </xf>
    <xf numFmtId="0" fontId="9" fillId="2" borderId="6" xfId="1" applyFont="1" applyFill="1" applyBorder="1" applyAlignment="1">
      <alignment horizontal="left" vertical="top" wrapText="1"/>
    </xf>
    <xf numFmtId="0" fontId="7" fillId="2" borderId="8" xfId="2" applyFont="1" applyFill="1" applyBorder="1" applyAlignment="1">
      <alignment horizontal="left" vertical="top" wrapText="1"/>
    </xf>
    <xf numFmtId="0" fontId="10" fillId="2" borderId="7" xfId="2" applyFont="1" applyFill="1" applyBorder="1" applyAlignment="1">
      <alignment horizontal="center" vertical="top"/>
    </xf>
    <xf numFmtId="0" fontId="10" fillId="0" borderId="8" xfId="2" applyFont="1" applyBorder="1" applyAlignment="1">
      <alignment horizontal="left" vertical="top" wrapText="1"/>
    </xf>
    <xf numFmtId="0" fontId="8" fillId="0" borderId="5" xfId="1" applyFont="1" applyBorder="1" applyAlignment="1">
      <alignment horizontal="center" vertical="top" wrapText="1"/>
    </xf>
    <xf numFmtId="0" fontId="8" fillId="0" borderId="6" xfId="1" applyFont="1" applyBorder="1" applyAlignment="1">
      <alignment horizontal="left" vertical="top" wrapText="1"/>
    </xf>
    <xf numFmtId="0" fontId="9" fillId="0" borderId="5" xfId="1" applyFont="1" applyBorder="1" applyAlignment="1">
      <alignment horizontal="center" vertical="top" wrapText="1"/>
    </xf>
    <xf numFmtId="0" fontId="9" fillId="0" borderId="6" xfId="1" applyFont="1" applyBorder="1" applyAlignment="1">
      <alignment horizontal="left" vertical="top" wrapText="1"/>
    </xf>
    <xf numFmtId="49" fontId="7" fillId="0" borderId="9" xfId="0" applyNumberFormat="1" applyFont="1" applyBorder="1" applyAlignment="1">
      <alignment horizontal="center" vertical="top" wrapText="1"/>
    </xf>
    <xf numFmtId="0" fontId="8" fillId="0" borderId="10" xfId="1" applyFont="1" applyBorder="1" applyAlignment="1">
      <alignment horizontal="left" vertical="top" wrapText="1"/>
    </xf>
    <xf numFmtId="49" fontId="10" fillId="0" borderId="11" xfId="0" applyNumberFormat="1" applyFont="1" applyBorder="1" applyAlignment="1">
      <alignment horizontal="center" vertical="top" wrapText="1"/>
    </xf>
    <xf numFmtId="49" fontId="10" fillId="0" borderId="12" xfId="0" applyNumberFormat="1" applyFont="1" applyBorder="1" applyAlignment="1">
      <alignment horizontal="left" vertical="top" wrapText="1"/>
    </xf>
    <xf numFmtId="49" fontId="10" fillId="0" borderId="13" xfId="0" applyNumberFormat="1" applyFont="1" applyBorder="1" applyAlignment="1">
      <alignment horizontal="center" vertical="top" wrapText="1"/>
    </xf>
    <xf numFmtId="49" fontId="10" fillId="0" borderId="8" xfId="0" applyNumberFormat="1" applyFont="1" applyBorder="1" applyAlignment="1">
      <alignment horizontal="left" vertical="top" wrapText="1"/>
    </xf>
    <xf numFmtId="49" fontId="7" fillId="0" borderId="14" xfId="0" applyNumberFormat="1" applyFont="1" applyBorder="1" applyAlignment="1">
      <alignment horizontal="center" vertical="top" wrapText="1"/>
    </xf>
    <xf numFmtId="49" fontId="7" fillId="0" borderId="8" xfId="0" applyNumberFormat="1" applyFont="1" applyBorder="1" applyAlignment="1">
      <alignment horizontal="left" vertical="top" wrapText="1"/>
    </xf>
    <xf numFmtId="0" fontId="8" fillId="0" borderId="15" xfId="1" applyFont="1" applyBorder="1" applyAlignment="1">
      <alignment horizontal="center" vertical="top" wrapText="1"/>
    </xf>
    <xf numFmtId="0" fontId="8" fillId="0" borderId="8" xfId="1" applyFont="1" applyBorder="1" applyAlignment="1">
      <alignment horizontal="left" vertical="top" wrapText="1"/>
    </xf>
    <xf numFmtId="0" fontId="9" fillId="0" borderId="15" xfId="1" applyFont="1" applyBorder="1" applyAlignment="1">
      <alignment horizontal="center" vertical="top" wrapText="1"/>
    </xf>
    <xf numFmtId="0" fontId="9" fillId="0" borderId="8" xfId="1" applyFont="1" applyBorder="1" applyAlignment="1">
      <alignment horizontal="left" vertical="top" wrapText="1"/>
    </xf>
    <xf numFmtId="0" fontId="11" fillId="0" borderId="6" xfId="1" applyFont="1" applyBorder="1" applyAlignment="1">
      <alignment horizontal="left" vertical="top" wrapText="1"/>
    </xf>
    <xf numFmtId="0" fontId="10" fillId="0" borderId="8" xfId="2" applyFont="1" applyBorder="1" applyAlignment="1">
      <alignment horizontal="center" vertical="top"/>
    </xf>
    <xf numFmtId="0" fontId="10" fillId="2" borderId="6" xfId="2" applyFont="1" applyFill="1" applyBorder="1" applyAlignment="1">
      <alignment horizontal="left" vertical="top" wrapText="1"/>
    </xf>
    <xf numFmtId="49" fontId="10" fillId="0" borderId="16" xfId="0" applyNumberFormat="1" applyFont="1" applyBorder="1" applyAlignment="1">
      <alignment horizontal="left" vertical="top" wrapText="1"/>
    </xf>
    <xf numFmtId="0" fontId="12" fillId="0" borderId="5" xfId="1" applyFont="1" applyBorder="1" applyAlignment="1">
      <alignment horizontal="center" vertical="top" wrapText="1"/>
    </xf>
    <xf numFmtId="0" fontId="12" fillId="0" borderId="6" xfId="1" applyFont="1" applyBorder="1" applyAlignment="1">
      <alignment horizontal="left" vertical="top" wrapText="1"/>
    </xf>
    <xf numFmtId="0" fontId="7" fillId="0" borderId="5" xfId="1" applyFont="1" applyBorder="1" applyAlignment="1">
      <alignment horizontal="center" vertical="top" wrapText="1"/>
    </xf>
    <xf numFmtId="0" fontId="7" fillId="0" borderId="6" xfId="1" applyFont="1" applyBorder="1" applyAlignment="1">
      <alignment horizontal="left" vertical="top" wrapText="1"/>
    </xf>
    <xf numFmtId="0" fontId="13" fillId="0" borderId="5" xfId="1" applyFont="1" applyBorder="1" applyAlignment="1">
      <alignment horizontal="center" vertical="top" wrapText="1"/>
    </xf>
    <xf numFmtId="0" fontId="14" fillId="0" borderId="6" xfId="1" applyFont="1" applyBorder="1" applyAlignment="1">
      <alignment horizontal="left" vertical="top" wrapText="1"/>
    </xf>
    <xf numFmtId="0" fontId="15" fillId="0" borderId="6" xfId="1" applyFont="1" applyBorder="1" applyAlignment="1">
      <alignment horizontal="left" vertical="top" wrapText="1"/>
    </xf>
    <xf numFmtId="49" fontId="10" fillId="0" borderId="5" xfId="1" applyNumberFormat="1" applyFont="1" applyBorder="1" applyAlignment="1">
      <alignment horizontal="center" vertical="top"/>
    </xf>
    <xf numFmtId="0" fontId="10" fillId="0" borderId="6" xfId="1" applyNumberFormat="1" applyFont="1" applyBorder="1" applyAlignment="1">
      <alignment horizontal="left" vertical="top" wrapText="1"/>
    </xf>
    <xf numFmtId="49" fontId="7" fillId="0" borderId="5" xfId="1" applyNumberFormat="1" applyFont="1" applyBorder="1" applyAlignment="1">
      <alignment horizontal="center" vertical="top"/>
    </xf>
    <xf numFmtId="0" fontId="7" fillId="0" borderId="6" xfId="1" applyNumberFormat="1" applyFont="1" applyBorder="1" applyAlignment="1">
      <alignment horizontal="left" vertical="top" wrapText="1"/>
    </xf>
    <xf numFmtId="0" fontId="16" fillId="0" borderId="0" xfId="0" applyFont="1"/>
    <xf numFmtId="49" fontId="13" fillId="0" borderId="5" xfId="1" applyNumberFormat="1" applyFont="1" applyBorder="1" applyAlignment="1">
      <alignment horizontal="center" vertical="center"/>
    </xf>
    <xf numFmtId="0" fontId="10" fillId="0" borderId="6" xfId="1" applyNumberFormat="1" applyFont="1" applyBorder="1" applyAlignment="1">
      <alignment horizontal="left" vertical="center" wrapText="1"/>
    </xf>
    <xf numFmtId="0" fontId="10" fillId="0" borderId="5" xfId="1" applyFont="1" applyBorder="1" applyAlignment="1">
      <alignment horizontal="center" vertical="top" wrapText="1"/>
    </xf>
    <xf numFmtId="0" fontId="5" fillId="0" borderId="6" xfId="1" applyFont="1" applyBorder="1" applyAlignment="1">
      <alignment horizontal="left" vertical="top" wrapText="1"/>
    </xf>
    <xf numFmtId="2" fontId="1" fillId="0" borderId="0" xfId="0" applyNumberFormat="1" applyFont="1" applyAlignment="1">
      <alignment horizontal="right" vertical="center"/>
    </xf>
    <xf numFmtId="2" fontId="2" fillId="0" borderId="0" xfId="0" applyNumberFormat="1" applyFont="1" applyAlignment="1">
      <alignment horizontal="right" vertical="center"/>
    </xf>
    <xf numFmtId="2" fontId="1" fillId="0" borderId="0" xfId="0" applyNumberFormat="1" applyFont="1" applyAlignment="1">
      <alignment vertical="center"/>
    </xf>
    <xf numFmtId="2" fontId="0" fillId="0" borderId="0" xfId="0" applyNumberFormat="1"/>
    <xf numFmtId="4" fontId="7" fillId="2" borderId="7" xfId="2" applyNumberFormat="1" applyFont="1" applyFill="1" applyBorder="1" applyAlignment="1">
      <alignment vertical="top"/>
    </xf>
    <xf numFmtId="4" fontId="10" fillId="2" borderId="7" xfId="2" applyNumberFormat="1" applyFont="1" applyFill="1" applyBorder="1" applyAlignment="1">
      <alignment vertical="top"/>
    </xf>
    <xf numFmtId="0" fontId="8" fillId="2" borderId="18" xfId="1" applyFont="1" applyFill="1" applyBorder="1" applyAlignment="1">
      <alignment horizontal="left" vertical="top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17" xfId="0" applyFont="1" applyBorder="1" applyAlignment="1">
      <alignment horizontal="right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</cellXfs>
  <cellStyles count="3">
    <cellStyle name="Обычный" xfId="0" builtinId="0"/>
    <cellStyle name="Обычный 2 3" xfId="2"/>
    <cellStyle name="Обычный_Лист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E79"/>
  <sheetViews>
    <sheetView tabSelected="1" workbookViewId="0">
      <selection activeCell="B10" sqref="B10"/>
    </sheetView>
  </sheetViews>
  <sheetFormatPr defaultRowHeight="15"/>
  <cols>
    <col min="1" max="1" width="24.28515625" customWidth="1"/>
    <col min="2" max="2" width="88.7109375" customWidth="1"/>
    <col min="3" max="3" width="19.28515625" style="56" customWidth="1"/>
  </cols>
  <sheetData>
    <row r="1" spans="1:5" ht="16.5">
      <c r="A1" s="1"/>
    </row>
    <row r="2" spans="1:5" ht="15.6" customHeight="1">
      <c r="A2" s="65"/>
      <c r="C2" s="63" t="s">
        <v>128</v>
      </c>
      <c r="D2" s="66"/>
    </row>
    <row r="3" spans="1:5" ht="15.6" customHeight="1">
      <c r="A3" s="65"/>
      <c r="C3" s="63" t="s">
        <v>0</v>
      </c>
      <c r="D3" s="66"/>
    </row>
    <row r="4" spans="1:5" ht="15.6" customHeight="1">
      <c r="A4" s="65"/>
      <c r="C4" s="63" t="s">
        <v>126</v>
      </c>
      <c r="D4" s="66"/>
    </row>
    <row r="5" spans="1:5" ht="15.6" customHeight="1">
      <c r="A5" s="65"/>
      <c r="C5" s="63" t="s">
        <v>127</v>
      </c>
      <c r="D5" s="66"/>
    </row>
    <row r="6" spans="1:5" ht="15.6" customHeight="1">
      <c r="A6" s="60"/>
      <c r="B6" s="62"/>
      <c r="C6" s="63" t="s">
        <v>129</v>
      </c>
      <c r="D6" s="61"/>
    </row>
    <row r="7" spans="1:5" ht="15.6" customHeight="1">
      <c r="A7" s="60"/>
      <c r="B7" s="62"/>
      <c r="C7" s="62"/>
      <c r="D7" s="61"/>
    </row>
    <row r="8" spans="1:5" ht="15.6" customHeight="1">
      <c r="A8" s="60"/>
      <c r="B8" s="62"/>
      <c r="C8" s="62"/>
      <c r="D8" s="61"/>
    </row>
    <row r="9" spans="1:5" ht="15.6" customHeight="1">
      <c r="A9" s="60"/>
      <c r="B9" s="2"/>
      <c r="C9" s="53" t="s">
        <v>69</v>
      </c>
      <c r="D9" s="61"/>
    </row>
    <row r="10" spans="1:5" ht="15.6" customHeight="1">
      <c r="A10" s="60"/>
      <c r="B10" s="2"/>
      <c r="C10" s="54" t="s">
        <v>0</v>
      </c>
      <c r="D10" s="61"/>
    </row>
    <row r="11" spans="1:5" ht="15.6" customHeight="1">
      <c r="A11" s="60"/>
      <c r="B11" s="2"/>
      <c r="C11" s="54" t="s">
        <v>115</v>
      </c>
      <c r="D11" s="61"/>
    </row>
    <row r="12" spans="1:5" ht="15.6" customHeight="1">
      <c r="A12" s="60"/>
      <c r="B12" s="2"/>
      <c r="C12" s="54" t="s">
        <v>116</v>
      </c>
      <c r="D12" s="61"/>
    </row>
    <row r="13" spans="1:5" ht="15.6" customHeight="1">
      <c r="A13" s="60"/>
      <c r="B13" s="72" t="s">
        <v>121</v>
      </c>
      <c r="C13" s="72"/>
      <c r="D13" s="61"/>
    </row>
    <row r="14" spans="1:5" ht="16.5">
      <c r="A14" s="1"/>
      <c r="B14" s="2"/>
      <c r="C14" s="55"/>
      <c r="D14" s="2"/>
      <c r="E14" s="3"/>
    </row>
    <row r="15" spans="1:5" ht="16.5">
      <c r="A15" s="71" t="s">
        <v>117</v>
      </c>
      <c r="B15" s="71"/>
      <c r="C15" s="71"/>
    </row>
    <row r="16" spans="1:5" ht="17.25" thickBot="1">
      <c r="A16" s="64" t="s">
        <v>119</v>
      </c>
      <c r="B16" s="64"/>
      <c r="C16" s="64"/>
    </row>
    <row r="17" spans="1:3" ht="16.5">
      <c r="A17" s="4" t="s">
        <v>1</v>
      </c>
      <c r="B17" s="67" t="s">
        <v>4</v>
      </c>
      <c r="C17" s="69" t="s">
        <v>5</v>
      </c>
    </row>
    <row r="18" spans="1:3" ht="16.5">
      <c r="A18" s="5" t="s">
        <v>2</v>
      </c>
      <c r="B18" s="68"/>
      <c r="C18" s="70"/>
    </row>
    <row r="19" spans="1:3" ht="33.75" thickBot="1">
      <c r="A19" s="5" t="s">
        <v>3</v>
      </c>
      <c r="B19" s="68"/>
      <c r="C19" s="70"/>
    </row>
    <row r="20" spans="1:3" ht="17.25" thickBot="1">
      <c r="A20" s="6">
        <v>1</v>
      </c>
      <c r="B20" s="7">
        <v>2</v>
      </c>
      <c r="C20" s="7">
        <v>3</v>
      </c>
    </row>
    <row r="21" spans="1:3" ht="15.75">
      <c r="A21" s="8"/>
      <c r="B21" s="9" t="s">
        <v>6</v>
      </c>
      <c r="C21" s="57">
        <f>C23+C38+C65</f>
        <v>198786370.25999999</v>
      </c>
    </row>
    <row r="22" spans="1:3" ht="15.75">
      <c r="A22" s="10" t="s">
        <v>7</v>
      </c>
      <c r="B22" s="59" t="s">
        <v>118</v>
      </c>
      <c r="C22" s="57">
        <f>C23+C38</f>
        <v>33563883</v>
      </c>
    </row>
    <row r="23" spans="1:3" ht="15.75">
      <c r="A23" s="10" t="s">
        <v>7</v>
      </c>
      <c r="B23" s="11" t="s">
        <v>8</v>
      </c>
      <c r="C23" s="57">
        <f>SUM(C24+C32+C27)</f>
        <v>29007883</v>
      </c>
    </row>
    <row r="24" spans="1:3" ht="15.75">
      <c r="A24" s="8" t="s">
        <v>10</v>
      </c>
      <c r="B24" s="9" t="s">
        <v>11</v>
      </c>
      <c r="C24" s="57">
        <f>C25</f>
        <v>12287969</v>
      </c>
    </row>
    <row r="25" spans="1:3" ht="15.75">
      <c r="A25" s="12" t="s">
        <v>12</v>
      </c>
      <c r="B25" s="13" t="s">
        <v>13</v>
      </c>
      <c r="C25" s="58">
        <f>C26</f>
        <v>12287969</v>
      </c>
    </row>
    <row r="26" spans="1:3" ht="48" customHeight="1">
      <c r="A26" s="12" t="s">
        <v>14</v>
      </c>
      <c r="B26" s="13" t="s">
        <v>15</v>
      </c>
      <c r="C26" s="58">
        <v>12287969</v>
      </c>
    </row>
    <row r="27" spans="1:3" ht="31.5">
      <c r="A27" s="10" t="s">
        <v>16</v>
      </c>
      <c r="B27" s="14" t="s">
        <v>17</v>
      </c>
      <c r="C27" s="57">
        <f>C28+C29+C30+C31</f>
        <v>6293253</v>
      </c>
    </row>
    <row r="28" spans="1:3" ht="80.25" customHeight="1">
      <c r="A28" s="15" t="s">
        <v>97</v>
      </c>
      <c r="B28" s="16" t="s">
        <v>76</v>
      </c>
      <c r="C28" s="58">
        <v>3291497</v>
      </c>
    </row>
    <row r="29" spans="1:3" ht="96.75" customHeight="1">
      <c r="A29" s="15" t="s">
        <v>98</v>
      </c>
      <c r="B29" s="16" t="s">
        <v>77</v>
      </c>
      <c r="C29" s="58">
        <v>14852</v>
      </c>
    </row>
    <row r="30" spans="1:3" ht="82.5" customHeight="1">
      <c r="A30" s="15" t="s">
        <v>99</v>
      </c>
      <c r="B30" s="16" t="s">
        <v>78</v>
      </c>
      <c r="C30" s="58">
        <v>3324034</v>
      </c>
    </row>
    <row r="31" spans="1:3" ht="81.75" customHeight="1">
      <c r="A31" s="15" t="s">
        <v>100</v>
      </c>
      <c r="B31" s="16" t="s">
        <v>79</v>
      </c>
      <c r="C31" s="58">
        <v>-337130</v>
      </c>
    </row>
    <row r="32" spans="1:3" ht="15.75">
      <c r="A32" s="8" t="s">
        <v>18</v>
      </c>
      <c r="B32" s="9" t="s">
        <v>19</v>
      </c>
      <c r="C32" s="57">
        <f>SUM(C35+C33)</f>
        <v>10426661</v>
      </c>
    </row>
    <row r="33" spans="1:3" ht="15.75">
      <c r="A33" s="17" t="s">
        <v>20</v>
      </c>
      <c r="B33" s="18" t="s">
        <v>21</v>
      </c>
      <c r="C33" s="57">
        <f>C34</f>
        <v>6156661</v>
      </c>
    </row>
    <row r="34" spans="1:3" ht="31.5" customHeight="1">
      <c r="A34" s="19" t="s">
        <v>22</v>
      </c>
      <c r="B34" s="20" t="s">
        <v>80</v>
      </c>
      <c r="C34" s="58">
        <v>6156661</v>
      </c>
    </row>
    <row r="35" spans="1:3" ht="16.5" thickBot="1">
      <c r="A35" s="21" t="s">
        <v>23</v>
      </c>
      <c r="B35" s="22" t="s">
        <v>24</v>
      </c>
      <c r="C35" s="57">
        <f>SUM(C37+C36)</f>
        <v>4270000</v>
      </c>
    </row>
    <row r="36" spans="1:3" ht="31.5">
      <c r="A36" s="23" t="s">
        <v>82</v>
      </c>
      <c r="B36" s="24" t="s">
        <v>81</v>
      </c>
      <c r="C36" s="58">
        <v>2008000</v>
      </c>
    </row>
    <row r="37" spans="1:3" ht="31.5">
      <c r="A37" s="25" t="s">
        <v>84</v>
      </c>
      <c r="B37" s="26" t="s">
        <v>83</v>
      </c>
      <c r="C37" s="58">
        <v>2262000</v>
      </c>
    </row>
    <row r="38" spans="1:3" ht="15.75">
      <c r="A38" s="27"/>
      <c r="B38" s="28" t="s">
        <v>25</v>
      </c>
      <c r="C38" s="57">
        <f>C40+C51+C55+C63</f>
        <v>4556000</v>
      </c>
    </row>
    <row r="39" spans="1:3" ht="15.75">
      <c r="A39" s="27"/>
      <c r="B39" s="28" t="s">
        <v>9</v>
      </c>
      <c r="C39" s="57"/>
    </row>
    <row r="40" spans="1:3" ht="30.75" customHeight="1">
      <c r="A40" s="29" t="s">
        <v>26</v>
      </c>
      <c r="B40" s="30" t="s">
        <v>27</v>
      </c>
      <c r="C40" s="57">
        <f>SUM(C48+C41)</f>
        <v>2862000</v>
      </c>
    </row>
    <row r="41" spans="1:3" ht="60.75" customHeight="1">
      <c r="A41" s="31" t="s">
        <v>28</v>
      </c>
      <c r="B41" s="32" t="s">
        <v>29</v>
      </c>
      <c r="C41" s="58">
        <f>SUM(C44+C42+C46)</f>
        <v>2862000</v>
      </c>
    </row>
    <row r="42" spans="1:3" ht="46.5" customHeight="1">
      <c r="A42" s="19" t="s">
        <v>30</v>
      </c>
      <c r="B42" s="20" t="s">
        <v>31</v>
      </c>
      <c r="C42" s="58">
        <f>C43</f>
        <v>1029500</v>
      </c>
    </row>
    <row r="43" spans="1:3" ht="60.75" customHeight="1">
      <c r="A43" s="19" t="s">
        <v>32</v>
      </c>
      <c r="B43" s="20" t="s">
        <v>33</v>
      </c>
      <c r="C43" s="58">
        <v>1029500</v>
      </c>
    </row>
    <row r="44" spans="1:3" ht="68.25" customHeight="1">
      <c r="A44" s="19" t="s">
        <v>34</v>
      </c>
      <c r="B44" s="33" t="s">
        <v>35</v>
      </c>
      <c r="C44" s="58">
        <f>C45</f>
        <v>32500</v>
      </c>
    </row>
    <row r="45" spans="1:3" ht="50.25" customHeight="1">
      <c r="A45" s="19" t="s">
        <v>85</v>
      </c>
      <c r="B45" s="33" t="s">
        <v>36</v>
      </c>
      <c r="C45" s="58">
        <v>32500</v>
      </c>
    </row>
    <row r="46" spans="1:3" ht="32.25" customHeight="1">
      <c r="A46" s="34" t="s">
        <v>37</v>
      </c>
      <c r="B46" s="35" t="s">
        <v>38</v>
      </c>
      <c r="C46" s="58">
        <f>C47</f>
        <v>1800000</v>
      </c>
    </row>
    <row r="47" spans="1:3" ht="31.5">
      <c r="A47" s="34" t="s">
        <v>39</v>
      </c>
      <c r="B47" s="35" t="s">
        <v>86</v>
      </c>
      <c r="C47" s="58">
        <v>1800000</v>
      </c>
    </row>
    <row r="48" spans="1:3" ht="64.5" customHeight="1">
      <c r="A48" s="19" t="s">
        <v>40</v>
      </c>
      <c r="B48" s="20" t="s">
        <v>87</v>
      </c>
      <c r="C48" s="58">
        <v>0</v>
      </c>
    </row>
    <row r="49" spans="1:3" ht="63" customHeight="1">
      <c r="A49" s="19" t="s">
        <v>41</v>
      </c>
      <c r="B49" s="36" t="s">
        <v>42</v>
      </c>
      <c r="C49" s="58">
        <v>0</v>
      </c>
    </row>
    <row r="50" spans="1:3" ht="63">
      <c r="A50" s="19" t="s">
        <v>43</v>
      </c>
      <c r="B50" s="36" t="s">
        <v>88</v>
      </c>
      <c r="C50" s="58">
        <v>0</v>
      </c>
    </row>
    <row r="51" spans="1:3" ht="31.5">
      <c r="A51" s="17" t="s">
        <v>44</v>
      </c>
      <c r="B51" s="18" t="s">
        <v>45</v>
      </c>
      <c r="C51" s="57">
        <f>C52</f>
        <v>1552000</v>
      </c>
    </row>
    <row r="52" spans="1:3" ht="15.75">
      <c r="A52" s="37" t="s">
        <v>46</v>
      </c>
      <c r="B52" s="20" t="s">
        <v>89</v>
      </c>
      <c r="C52" s="58">
        <f>C53</f>
        <v>1552000</v>
      </c>
    </row>
    <row r="53" spans="1:3" ht="15.75">
      <c r="A53" s="37" t="s">
        <v>47</v>
      </c>
      <c r="B53" s="20" t="s">
        <v>48</v>
      </c>
      <c r="C53" s="58">
        <f>C54</f>
        <v>1552000</v>
      </c>
    </row>
    <row r="54" spans="1:3" ht="31.5">
      <c r="A54" s="37" t="s">
        <v>49</v>
      </c>
      <c r="B54" s="20" t="s">
        <v>90</v>
      </c>
      <c r="C54" s="58">
        <v>1552000</v>
      </c>
    </row>
    <row r="55" spans="1:3" ht="20.25" customHeight="1">
      <c r="A55" s="17" t="s">
        <v>50</v>
      </c>
      <c r="B55" s="18" t="s">
        <v>51</v>
      </c>
      <c r="C55" s="57">
        <f>SUM(C60+C56)</f>
        <v>0</v>
      </c>
    </row>
    <row r="56" spans="1:3" ht="66.75" customHeight="1">
      <c r="A56" s="37" t="s">
        <v>52</v>
      </c>
      <c r="B56" s="38" t="s">
        <v>91</v>
      </c>
      <c r="C56" s="58">
        <f>C57</f>
        <v>0</v>
      </c>
    </row>
    <row r="57" spans="1:3" ht="63.75" customHeight="1">
      <c r="A57" s="37" t="s">
        <v>53</v>
      </c>
      <c r="B57" s="38" t="s">
        <v>92</v>
      </c>
      <c r="C57" s="58">
        <f>C58</f>
        <v>0</v>
      </c>
    </row>
    <row r="58" spans="1:3" ht="65.25" customHeight="1">
      <c r="A58" s="37" t="s">
        <v>54</v>
      </c>
      <c r="B58" s="38" t="s">
        <v>93</v>
      </c>
      <c r="C58" s="58">
        <v>0</v>
      </c>
    </row>
    <row r="59" spans="1:3" ht="66" customHeight="1">
      <c r="A59" s="37" t="s">
        <v>55</v>
      </c>
      <c r="B59" s="38" t="s">
        <v>94</v>
      </c>
      <c r="C59" s="58">
        <v>0</v>
      </c>
    </row>
    <row r="60" spans="1:3" ht="31.5">
      <c r="A60" s="37" t="s">
        <v>56</v>
      </c>
      <c r="B60" s="38" t="s">
        <v>95</v>
      </c>
      <c r="C60" s="58">
        <f>SUM(C61)</f>
        <v>0</v>
      </c>
    </row>
    <row r="61" spans="1:3" ht="31.5">
      <c r="A61" s="37" t="s">
        <v>57</v>
      </c>
      <c r="B61" s="38" t="s">
        <v>58</v>
      </c>
      <c r="C61" s="58">
        <v>0</v>
      </c>
    </row>
    <row r="62" spans="1:3" ht="28.5" customHeight="1">
      <c r="A62" s="37" t="s">
        <v>59</v>
      </c>
      <c r="B62" s="38" t="s">
        <v>96</v>
      </c>
      <c r="C62" s="58">
        <v>0</v>
      </c>
    </row>
    <row r="63" spans="1:3" ht="28.5" customHeight="1">
      <c r="A63" s="17" t="s">
        <v>125</v>
      </c>
      <c r="B63" s="18" t="s">
        <v>124</v>
      </c>
      <c r="C63" s="58">
        <f>C64</f>
        <v>142000</v>
      </c>
    </row>
    <row r="64" spans="1:3" ht="28.5" customHeight="1">
      <c r="A64" s="37" t="s">
        <v>123</v>
      </c>
      <c r="B64" s="38" t="s">
        <v>122</v>
      </c>
      <c r="C64" s="58">
        <v>142000</v>
      </c>
    </row>
    <row r="65" spans="1:3" ht="15.75">
      <c r="A65" s="17" t="s">
        <v>60</v>
      </c>
      <c r="B65" s="18" t="s">
        <v>61</v>
      </c>
      <c r="C65" s="57">
        <f>SUM(C66)</f>
        <v>165222487.25999999</v>
      </c>
    </row>
    <row r="66" spans="1:3" ht="31.5">
      <c r="A66" s="17" t="s">
        <v>62</v>
      </c>
      <c r="B66" s="18" t="s">
        <v>63</v>
      </c>
      <c r="C66" s="57">
        <f>SUM(C67+C70+C74+C77)</f>
        <v>165222487.25999999</v>
      </c>
    </row>
    <row r="67" spans="1:3" ht="31.5">
      <c r="A67" s="39" t="s">
        <v>113</v>
      </c>
      <c r="B67" s="40" t="s">
        <v>64</v>
      </c>
      <c r="C67" s="57">
        <f>SUM(C69+C68)</f>
        <v>14378456</v>
      </c>
    </row>
    <row r="68" spans="1:3" s="48" customFormat="1" ht="21.75" customHeight="1">
      <c r="A68" s="41" t="s">
        <v>110</v>
      </c>
      <c r="B68" s="42" t="s">
        <v>65</v>
      </c>
      <c r="C68" s="58">
        <v>14378456</v>
      </c>
    </row>
    <row r="69" spans="1:3" s="48" customFormat="1" ht="31.5">
      <c r="A69" s="41" t="s">
        <v>111</v>
      </c>
      <c r="B69" s="42" t="s">
        <v>75</v>
      </c>
      <c r="C69" s="58">
        <v>0</v>
      </c>
    </row>
    <row r="70" spans="1:3" ht="31.5">
      <c r="A70" s="39" t="s">
        <v>112</v>
      </c>
      <c r="B70" s="43" t="s">
        <v>66</v>
      </c>
      <c r="C70" s="57">
        <f>C71+C73+C72</f>
        <v>106996781.58</v>
      </c>
    </row>
    <row r="71" spans="1:3" ht="31.5">
      <c r="A71" s="51" t="s">
        <v>108</v>
      </c>
      <c r="B71" s="52" t="s">
        <v>109</v>
      </c>
      <c r="C71" s="58">
        <v>17067445</v>
      </c>
    </row>
    <row r="72" spans="1:3" ht="28.5" customHeight="1">
      <c r="A72" s="51" t="s">
        <v>114</v>
      </c>
      <c r="B72" s="42" t="s">
        <v>120</v>
      </c>
      <c r="C72" s="58">
        <v>82000000</v>
      </c>
    </row>
    <row r="73" spans="1:3" ht="15.75">
      <c r="A73" s="41" t="s">
        <v>103</v>
      </c>
      <c r="B73" s="16" t="s">
        <v>74</v>
      </c>
      <c r="C73" s="58">
        <v>7929336.5800000001</v>
      </c>
    </row>
    <row r="74" spans="1:3" ht="31.5">
      <c r="A74" s="39" t="s">
        <v>73</v>
      </c>
      <c r="B74" s="43" t="s">
        <v>67</v>
      </c>
      <c r="C74" s="57">
        <f>SUM(C75:C76)</f>
        <v>1405027.68</v>
      </c>
    </row>
    <row r="75" spans="1:3" ht="35.25" customHeight="1">
      <c r="A75" s="49" t="s">
        <v>102</v>
      </c>
      <c r="B75" s="50" t="s">
        <v>101</v>
      </c>
      <c r="C75" s="58">
        <v>1907</v>
      </c>
    </row>
    <row r="76" spans="1:3" ht="31.5" customHeight="1">
      <c r="A76" s="44" t="s">
        <v>104</v>
      </c>
      <c r="B76" s="45" t="s">
        <v>68</v>
      </c>
      <c r="C76" s="58">
        <v>1403120.68</v>
      </c>
    </row>
    <row r="77" spans="1:3" ht="15.75">
      <c r="A77" s="46" t="s">
        <v>105</v>
      </c>
      <c r="B77" s="47" t="s">
        <v>70</v>
      </c>
      <c r="C77" s="57">
        <f>C78</f>
        <v>42442222</v>
      </c>
    </row>
    <row r="78" spans="1:3" ht="15.75">
      <c r="A78" s="44" t="s">
        <v>106</v>
      </c>
      <c r="B78" s="45" t="s">
        <v>71</v>
      </c>
      <c r="C78" s="58">
        <f>C79</f>
        <v>42442222</v>
      </c>
    </row>
    <row r="79" spans="1:3" ht="19.5" customHeight="1">
      <c r="A79" s="44" t="s">
        <v>107</v>
      </c>
      <c r="B79" s="45" t="s">
        <v>72</v>
      </c>
      <c r="C79" s="58">
        <v>42442222</v>
      </c>
    </row>
  </sheetData>
  <mergeCells count="7">
    <mergeCell ref="A16:C16"/>
    <mergeCell ref="A2:A5"/>
    <mergeCell ref="D2:D5"/>
    <mergeCell ref="B17:B19"/>
    <mergeCell ref="C17:C19"/>
    <mergeCell ref="A15:C15"/>
    <mergeCell ref="B13:C13"/>
  </mergeCells>
  <pageMargins left="0.9055118110236221" right="0.51181102362204722" top="0.74803149606299213" bottom="0.35433070866141736" header="0.31496062992125984" footer="0.31496062992125984"/>
  <pageSetup paperSize="9" scale="61" fitToHeight="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 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 Windows</cp:lastModifiedBy>
  <cp:lastPrinted>2025-02-03T04:03:45Z</cp:lastPrinted>
  <dcterms:created xsi:type="dcterms:W3CDTF">2018-11-09T09:20:36Z</dcterms:created>
  <dcterms:modified xsi:type="dcterms:W3CDTF">2025-02-03T04:04:26Z</dcterms:modified>
</cp:coreProperties>
</file>